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LDF\"/>
    </mc:Choice>
  </mc:AlternateContent>
  <xr:revisionPtr revIDLastSave="0" documentId="13_ncr:1_{A5782867-ADD6-4DF2-A523-53B1E9818CC0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7" i="1" l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H140" i="1" s="1"/>
  <c r="E141" i="1"/>
  <c r="H141" i="1" s="1"/>
  <c r="E142" i="1"/>
  <c r="H142" i="1" s="1"/>
  <c r="E143" i="1"/>
  <c r="H143" i="1" s="1"/>
  <c r="E144" i="1"/>
  <c r="H144" i="1" s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H75" i="1" s="1"/>
  <c r="E76" i="1"/>
  <c r="H76" i="1" s="1"/>
  <c r="E74" i="1"/>
  <c r="H74" i="1" s="1"/>
  <c r="E70" i="1"/>
  <c r="H70" i="1" s="1"/>
  <c r="E71" i="1"/>
  <c r="H71" i="1" s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<sst xmlns="http://schemas.openxmlformats.org/spreadsheetml/2006/main" count="163" uniqueCount="90">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</sst>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B1" zoomScale="110" zoomScaleNormal="110" workbookViewId="0">
      <selection activeCell="J156" sqref="J156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3171688822.3899994</v>
      </c>
      <c r="D10" s="8">
        <f>SUM(D12,D20,D30,D40,D50,D60,D64,D73,D77)</f>
        <v>844571054.29999995</v>
      </c>
      <c r="E10" s="24">
        <f t="shared" ref="E10:H10" si="0">SUM(E12,E20,E30,E40,E50,E60,E64,E73,E77)</f>
        <v>4016259876.6900005</v>
      </c>
      <c r="F10" s="8">
        <f t="shared" si="0"/>
        <v>3275759564.5499992</v>
      </c>
      <c r="G10" s="8">
        <f t="shared" si="0"/>
        <v>3210293584.4300003</v>
      </c>
      <c r="H10" s="24">
        <f t="shared" si="0"/>
        <v>740500312.1400001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1356302869.4399998</v>
      </c>
      <c r="D12" s="7">
        <f>SUM(D13:D19)</f>
        <v>100636693.79000001</v>
      </c>
      <c r="E12" s="25">
        <f t="shared" ref="E12:H12" si="1">SUM(E13:E19)</f>
        <v>1456939563.23</v>
      </c>
      <c r="F12" s="7">
        <f t="shared" si="1"/>
        <v>1453152887.3499999</v>
      </c>
      <c r="G12" s="7">
        <f t="shared" si="1"/>
        <v>1453121187.3499999</v>
      </c>
      <c r="H12" s="25">
        <f t="shared" si="1"/>
        <v>3786675.8799999943</v>
      </c>
    </row>
    <row r="13" spans="2:9" ht="24" x14ac:dyDescent="0.2">
      <c r="B13" s="10" t="s">
        <v>14</v>
      </c>
      <c r="C13" s="22">
        <v>381391156.52999997</v>
      </c>
      <c r="D13" s="22">
        <v>1197249.0500000007</v>
      </c>
      <c r="E13" s="26">
        <f>SUM(C13:D13)</f>
        <v>382588405.57999998</v>
      </c>
      <c r="F13" s="23">
        <v>382588405.57999998</v>
      </c>
      <c r="G13" s="23">
        <v>382588405.57999998</v>
      </c>
      <c r="H13" s="30">
        <f>SUM(E13-F13)</f>
        <v>0</v>
      </c>
    </row>
    <row r="14" spans="2:9" ht="22.9" customHeight="1" x14ac:dyDescent="0.2">
      <c r="B14" s="10" t="s">
        <v>15</v>
      </c>
      <c r="C14" s="22">
        <v>42443383.210000001</v>
      </c>
      <c r="D14" s="22">
        <v>2006240</v>
      </c>
      <c r="E14" s="26">
        <f t="shared" ref="E14:E79" si="2">SUM(C14:D14)</f>
        <v>44449623.210000001</v>
      </c>
      <c r="F14" s="23">
        <v>44449623.210000001</v>
      </c>
      <c r="G14" s="23">
        <v>44446623.210000001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344189484.33999997</v>
      </c>
      <c r="D15" s="22">
        <v>32936391.680000007</v>
      </c>
      <c r="E15" s="26">
        <f t="shared" si="2"/>
        <v>377125876.01999998</v>
      </c>
      <c r="F15" s="23">
        <v>377125876.01999998</v>
      </c>
      <c r="G15" s="23">
        <v>377125876.01999998</v>
      </c>
      <c r="H15" s="30">
        <f t="shared" si="3"/>
        <v>0</v>
      </c>
    </row>
    <row r="16" spans="2:9" x14ac:dyDescent="0.2">
      <c r="B16" s="10" t="s">
        <v>17</v>
      </c>
      <c r="C16" s="22">
        <v>75270943.049999997</v>
      </c>
      <c r="D16" s="22">
        <v>5914614.8300000001</v>
      </c>
      <c r="E16" s="26">
        <f t="shared" si="2"/>
        <v>81185557.879999995</v>
      </c>
      <c r="F16" s="23">
        <v>81185557.879999995</v>
      </c>
      <c r="G16" s="23">
        <v>81185557.879999995</v>
      </c>
      <c r="H16" s="30">
        <f t="shared" si="3"/>
        <v>0</v>
      </c>
    </row>
    <row r="17" spans="2:8" x14ac:dyDescent="0.2">
      <c r="B17" s="10" t="s">
        <v>18</v>
      </c>
      <c r="C17" s="22">
        <v>383078836.45999998</v>
      </c>
      <c r="D17" s="22">
        <v>23691047.700000003</v>
      </c>
      <c r="E17" s="26">
        <f t="shared" si="2"/>
        <v>406769884.15999997</v>
      </c>
      <c r="F17" s="23">
        <v>402987208.27999997</v>
      </c>
      <c r="G17" s="23">
        <v>402962508.27999997</v>
      </c>
      <c r="H17" s="30">
        <f t="shared" si="3"/>
        <v>3782675.8799999952</v>
      </c>
    </row>
    <row r="18" spans="2:8" x14ac:dyDescent="0.2">
      <c r="B18" s="10" t="s">
        <v>19</v>
      </c>
      <c r="C18" s="22">
        <v>2916223.11</v>
      </c>
      <c r="D18" s="22">
        <v>-2296692.2200000007</v>
      </c>
      <c r="E18" s="26">
        <f t="shared" si="2"/>
        <v>619530.8899999992</v>
      </c>
      <c r="F18" s="23">
        <v>619530.89</v>
      </c>
      <c r="G18" s="23">
        <v>619530.89</v>
      </c>
      <c r="H18" s="30">
        <f t="shared" si="3"/>
        <v>-8.149072527885437E-10</v>
      </c>
    </row>
    <row r="19" spans="2:8" x14ac:dyDescent="0.2">
      <c r="B19" s="10" t="s">
        <v>20</v>
      </c>
      <c r="C19" s="22">
        <v>127012842.73999999</v>
      </c>
      <c r="D19" s="22">
        <v>37187842.75</v>
      </c>
      <c r="E19" s="26">
        <f t="shared" si="2"/>
        <v>164200685.49000001</v>
      </c>
      <c r="F19" s="23">
        <v>164196685.49000001</v>
      </c>
      <c r="G19" s="23">
        <v>164192685.49000001</v>
      </c>
      <c r="H19" s="30">
        <f t="shared" si="3"/>
        <v>4000</v>
      </c>
    </row>
    <row r="20" spans="2:8" s="9" customFormat="1" ht="24" x14ac:dyDescent="0.2">
      <c r="B20" s="12" t="s">
        <v>21</v>
      </c>
      <c r="C20" s="7">
        <f>SUM(C21:C29)</f>
        <v>219578393.69</v>
      </c>
      <c r="D20" s="7">
        <f t="shared" ref="D20:H20" si="4">SUM(D21:D29)</f>
        <v>11719405.729999989</v>
      </c>
      <c r="E20" s="25">
        <f t="shared" si="4"/>
        <v>231297799.41999996</v>
      </c>
      <c r="F20" s="7">
        <f t="shared" si="4"/>
        <v>158247114.88999999</v>
      </c>
      <c r="G20" s="7">
        <f t="shared" si="4"/>
        <v>156899106.97</v>
      </c>
      <c r="H20" s="25">
        <f t="shared" si="4"/>
        <v>73050684.530000001</v>
      </c>
    </row>
    <row r="21" spans="2:8" ht="24" x14ac:dyDescent="0.2">
      <c r="B21" s="10" t="s">
        <v>22</v>
      </c>
      <c r="C21" s="22">
        <v>15583059.85</v>
      </c>
      <c r="D21" s="22">
        <v>-1789708.3299999982</v>
      </c>
      <c r="E21" s="26">
        <f t="shared" si="2"/>
        <v>13793351.520000001</v>
      </c>
      <c r="F21" s="23">
        <v>11360233.68</v>
      </c>
      <c r="G21" s="23">
        <v>11127062.029999999</v>
      </c>
      <c r="H21" s="30">
        <f t="shared" si="3"/>
        <v>2433117.8400000017</v>
      </c>
    </row>
    <row r="22" spans="2:8" x14ac:dyDescent="0.2">
      <c r="B22" s="10" t="s">
        <v>23</v>
      </c>
      <c r="C22" s="22">
        <v>21994298.16</v>
      </c>
      <c r="D22" s="22">
        <v>1547387.3199999966</v>
      </c>
      <c r="E22" s="26">
        <f t="shared" si="2"/>
        <v>23541685.479999997</v>
      </c>
      <c r="F22" s="23">
        <v>14588308.57</v>
      </c>
      <c r="G22" s="23">
        <v>14416724.890000001</v>
      </c>
      <c r="H22" s="30">
        <f t="shared" si="3"/>
        <v>8953376.9099999964</v>
      </c>
    </row>
    <row r="23" spans="2:8" ht="24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ht="24" x14ac:dyDescent="0.2">
      <c r="B24" s="10" t="s">
        <v>25</v>
      </c>
      <c r="C24" s="22">
        <v>22633557.579999998</v>
      </c>
      <c r="D24" s="22">
        <v>-5421939.5300000086</v>
      </c>
      <c r="E24" s="26">
        <f t="shared" si="2"/>
        <v>17211618.04999999</v>
      </c>
      <c r="F24" s="23">
        <v>9958953.4799999986</v>
      </c>
      <c r="G24" s="23">
        <v>9635572.4499999993</v>
      </c>
      <c r="H24" s="30">
        <f t="shared" si="3"/>
        <v>7252664.569999991</v>
      </c>
    </row>
    <row r="25" spans="2:8" ht="23.45" customHeight="1" x14ac:dyDescent="0.2">
      <c r="B25" s="10" t="s">
        <v>26</v>
      </c>
      <c r="C25" s="22">
        <v>1472593.74</v>
      </c>
      <c r="D25" s="22">
        <v>629489.16000000015</v>
      </c>
      <c r="E25" s="26">
        <f t="shared" si="2"/>
        <v>2102082.9000000004</v>
      </c>
      <c r="F25" s="23">
        <v>1703228.6900000002</v>
      </c>
      <c r="G25" s="23">
        <v>1698344.87</v>
      </c>
      <c r="H25" s="30">
        <f t="shared" si="3"/>
        <v>398854.2100000002</v>
      </c>
    </row>
    <row r="26" spans="2:8" x14ac:dyDescent="0.2">
      <c r="B26" s="10" t="s">
        <v>27</v>
      </c>
      <c r="C26" s="22">
        <v>103224361.23999999</v>
      </c>
      <c r="D26" s="22">
        <v>1251599.2299999893</v>
      </c>
      <c r="E26" s="26">
        <f t="shared" si="2"/>
        <v>104475960.46999998</v>
      </c>
      <c r="F26" s="23">
        <v>59329142.259999998</v>
      </c>
      <c r="G26" s="23">
        <v>58890436.759999998</v>
      </c>
      <c r="H26" s="30">
        <f t="shared" si="3"/>
        <v>45146818.209999986</v>
      </c>
    </row>
    <row r="27" spans="2:8" ht="24" x14ac:dyDescent="0.2">
      <c r="B27" s="10" t="s">
        <v>28</v>
      </c>
      <c r="C27" s="22">
        <v>36365215.520000003</v>
      </c>
      <c r="D27" s="22">
        <v>14277730.260000005</v>
      </c>
      <c r="E27" s="26">
        <f t="shared" si="2"/>
        <v>50642945.780000009</v>
      </c>
      <c r="F27" s="23">
        <v>46302203.32</v>
      </c>
      <c r="G27" s="23">
        <v>46288310.119999997</v>
      </c>
      <c r="H27" s="30">
        <f t="shared" si="3"/>
        <v>4340742.4600000083</v>
      </c>
    </row>
    <row r="28" spans="2:8" ht="12" customHeight="1" x14ac:dyDescent="0.2">
      <c r="B28" s="10" t="s">
        <v>29</v>
      </c>
      <c r="C28" s="22">
        <v>2996625.15</v>
      </c>
      <c r="D28" s="22">
        <v>-2901055.39</v>
      </c>
      <c r="E28" s="26">
        <f t="shared" si="2"/>
        <v>95569.759999999776</v>
      </c>
      <c r="F28" s="23">
        <v>95569.76</v>
      </c>
      <c r="G28" s="23">
        <v>95569.76</v>
      </c>
      <c r="H28" s="30">
        <f t="shared" si="3"/>
        <v>-2.1827872842550278E-10</v>
      </c>
    </row>
    <row r="29" spans="2:8" ht="25.9" customHeight="1" x14ac:dyDescent="0.2">
      <c r="B29" s="10" t="s">
        <v>30</v>
      </c>
      <c r="C29" s="22">
        <v>15308682.449999999</v>
      </c>
      <c r="D29" s="22">
        <v>4125903.0100000054</v>
      </c>
      <c r="E29" s="26">
        <f t="shared" si="2"/>
        <v>19434585.460000005</v>
      </c>
      <c r="F29" s="23">
        <v>14909475.129999999</v>
      </c>
      <c r="G29" s="23">
        <v>14747086.09</v>
      </c>
      <c r="H29" s="30">
        <f t="shared" si="3"/>
        <v>4525110.3300000057</v>
      </c>
    </row>
    <row r="30" spans="2:8" s="9" customFormat="1" ht="24" x14ac:dyDescent="0.2">
      <c r="B30" s="12" t="s">
        <v>31</v>
      </c>
      <c r="C30" s="7">
        <f>SUM(C31:C39)</f>
        <v>665365648.76999998</v>
      </c>
      <c r="D30" s="7">
        <f t="shared" ref="D30:H30" si="5">SUM(D31:D39)</f>
        <v>135076187.67999998</v>
      </c>
      <c r="E30" s="25">
        <f t="shared" si="5"/>
        <v>800441836.45000005</v>
      </c>
      <c r="F30" s="7">
        <f t="shared" si="5"/>
        <v>591182919.69999993</v>
      </c>
      <c r="G30" s="7">
        <f t="shared" si="5"/>
        <v>589380111.50999999</v>
      </c>
      <c r="H30" s="25">
        <f t="shared" si="5"/>
        <v>209258916.75</v>
      </c>
    </row>
    <row r="31" spans="2:8" x14ac:dyDescent="0.2">
      <c r="B31" s="10" t="s">
        <v>32</v>
      </c>
      <c r="C31" s="22">
        <v>146694730.25999999</v>
      </c>
      <c r="D31" s="22">
        <v>33132689.029999994</v>
      </c>
      <c r="E31" s="26">
        <f t="shared" si="2"/>
        <v>179827419.28999999</v>
      </c>
      <c r="F31" s="23">
        <v>176938035.38999999</v>
      </c>
      <c r="G31" s="23">
        <v>176898832.66999999</v>
      </c>
      <c r="H31" s="30">
        <f t="shared" si="3"/>
        <v>2889383.900000006</v>
      </c>
    </row>
    <row r="32" spans="2:8" x14ac:dyDescent="0.2">
      <c r="B32" s="10" t="s">
        <v>33</v>
      </c>
      <c r="C32" s="22">
        <v>85144819.129999995</v>
      </c>
      <c r="D32" s="22">
        <v>-36945121.719999999</v>
      </c>
      <c r="E32" s="26">
        <f t="shared" si="2"/>
        <v>48199697.409999996</v>
      </c>
      <c r="F32" s="23">
        <v>25098327.799999997</v>
      </c>
      <c r="G32" s="23">
        <v>24978410.649999999</v>
      </c>
      <c r="H32" s="30">
        <f t="shared" si="3"/>
        <v>23101369.609999999</v>
      </c>
    </row>
    <row r="33" spans="2:8" ht="24" x14ac:dyDescent="0.2">
      <c r="B33" s="10" t="s">
        <v>34</v>
      </c>
      <c r="C33" s="22">
        <v>58188368.109999999</v>
      </c>
      <c r="D33" s="22">
        <v>1857992.5</v>
      </c>
      <c r="E33" s="26">
        <f t="shared" si="2"/>
        <v>60046360.609999999</v>
      </c>
      <c r="F33" s="23">
        <v>27726585.77</v>
      </c>
      <c r="G33" s="23">
        <v>27171974.73</v>
      </c>
      <c r="H33" s="30">
        <f t="shared" si="3"/>
        <v>32319774.84</v>
      </c>
    </row>
    <row r="34" spans="2:8" ht="24.6" customHeight="1" x14ac:dyDescent="0.2">
      <c r="B34" s="10" t="s">
        <v>35</v>
      </c>
      <c r="C34" s="22">
        <v>43125861.979999997</v>
      </c>
      <c r="D34" s="22">
        <v>6806383.6600000039</v>
      </c>
      <c r="E34" s="26">
        <f t="shared" si="2"/>
        <v>49932245.640000001</v>
      </c>
      <c r="F34" s="23">
        <v>48583100.369999997</v>
      </c>
      <c r="G34" s="23">
        <v>48583100.359999999</v>
      </c>
      <c r="H34" s="30">
        <f t="shared" si="3"/>
        <v>1349145.2700000033</v>
      </c>
    </row>
    <row r="35" spans="2:8" ht="24" x14ac:dyDescent="0.2">
      <c r="B35" s="10" t="s">
        <v>36</v>
      </c>
      <c r="C35" s="22">
        <v>205336179.37</v>
      </c>
      <c r="D35" s="22">
        <v>113401953.15999997</v>
      </c>
      <c r="E35" s="26">
        <f t="shared" si="2"/>
        <v>318738132.52999997</v>
      </c>
      <c r="F35" s="23">
        <v>200573109.38</v>
      </c>
      <c r="G35" s="23">
        <v>199805347</v>
      </c>
      <c r="H35" s="30">
        <f t="shared" si="3"/>
        <v>118165023.14999998</v>
      </c>
    </row>
    <row r="36" spans="2:8" ht="24" x14ac:dyDescent="0.2">
      <c r="B36" s="10" t="s">
        <v>37</v>
      </c>
      <c r="C36" s="22">
        <v>68793244</v>
      </c>
      <c r="D36" s="22">
        <v>31190288.780000001</v>
      </c>
      <c r="E36" s="26">
        <f t="shared" si="2"/>
        <v>99983532.780000001</v>
      </c>
      <c r="F36" s="23">
        <v>72487518.359999999</v>
      </c>
      <c r="G36" s="23">
        <v>72487518.359999999</v>
      </c>
      <c r="H36" s="30">
        <f t="shared" si="3"/>
        <v>27496014.420000002</v>
      </c>
    </row>
    <row r="37" spans="2:8" x14ac:dyDescent="0.2">
      <c r="B37" s="10" t="s">
        <v>38</v>
      </c>
      <c r="C37" s="22">
        <v>2557061.79</v>
      </c>
      <c r="D37" s="22">
        <v>1425723.33</v>
      </c>
      <c r="E37" s="26">
        <f t="shared" si="2"/>
        <v>3982785.12</v>
      </c>
      <c r="F37" s="23">
        <v>3835117.12</v>
      </c>
      <c r="G37" s="23">
        <v>3806829.43</v>
      </c>
      <c r="H37" s="30">
        <f t="shared" si="3"/>
        <v>147668</v>
      </c>
    </row>
    <row r="38" spans="2:8" x14ac:dyDescent="0.2">
      <c r="B38" s="10" t="s">
        <v>39</v>
      </c>
      <c r="C38" s="22">
        <v>42027884.130000003</v>
      </c>
      <c r="D38" s="22">
        <v>-15785978.020000011</v>
      </c>
      <c r="E38" s="26">
        <f t="shared" si="2"/>
        <v>26241906.109999992</v>
      </c>
      <c r="F38" s="23">
        <v>22451368.550000001</v>
      </c>
      <c r="G38" s="23">
        <v>22164808.350000001</v>
      </c>
      <c r="H38" s="30">
        <f t="shared" si="3"/>
        <v>3790537.5599999912</v>
      </c>
    </row>
    <row r="39" spans="2:8" x14ac:dyDescent="0.2">
      <c r="B39" s="10" t="s">
        <v>40</v>
      </c>
      <c r="C39" s="22">
        <v>13497500</v>
      </c>
      <c r="D39" s="22">
        <v>-7743.0399999991059</v>
      </c>
      <c r="E39" s="26">
        <f t="shared" si="2"/>
        <v>13489756.960000001</v>
      </c>
      <c r="F39" s="23">
        <v>13489756.960000001</v>
      </c>
      <c r="G39" s="23">
        <v>13483289.960000001</v>
      </c>
      <c r="H39" s="30">
        <f t="shared" si="3"/>
        <v>0</v>
      </c>
    </row>
    <row r="40" spans="2:8" s="9" customFormat="1" ht="25.5" customHeight="1" x14ac:dyDescent="0.2">
      <c r="B40" s="12" t="s">
        <v>41</v>
      </c>
      <c r="C40" s="7">
        <f>SUM(C41:C49)</f>
        <v>668118611.31000006</v>
      </c>
      <c r="D40" s="7">
        <f t="shared" ref="D40:H40" si="6">SUM(D41:D49)</f>
        <v>180925559.58000001</v>
      </c>
      <c r="E40" s="25">
        <f t="shared" si="6"/>
        <v>849044170.8900001</v>
      </c>
      <c r="F40" s="7">
        <f t="shared" si="6"/>
        <v>790308755.71000016</v>
      </c>
      <c r="G40" s="7">
        <f t="shared" si="6"/>
        <v>771329715.35000014</v>
      </c>
      <c r="H40" s="25">
        <f t="shared" si="6"/>
        <v>58735415.180000007</v>
      </c>
    </row>
    <row r="41" spans="2:8" ht="24" x14ac:dyDescent="0.2">
      <c r="B41" s="10" t="s">
        <v>42</v>
      </c>
      <c r="C41" s="22">
        <v>484688893.19</v>
      </c>
      <c r="D41" s="22">
        <v>103105754.90000001</v>
      </c>
      <c r="E41" s="26">
        <f t="shared" si="2"/>
        <v>587794648.09000003</v>
      </c>
      <c r="F41" s="23">
        <v>587794648.09000003</v>
      </c>
      <c r="G41" s="23">
        <v>570794648.09000003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88194459.469999999</v>
      </c>
      <c r="D44" s="22">
        <v>52398073.300000012</v>
      </c>
      <c r="E44" s="26">
        <f t="shared" si="2"/>
        <v>140592532.77000001</v>
      </c>
      <c r="F44" s="23">
        <v>82015817.469999999</v>
      </c>
      <c r="G44" s="23">
        <v>80036777.109999999</v>
      </c>
      <c r="H44" s="30">
        <f t="shared" si="3"/>
        <v>58576715.300000012</v>
      </c>
    </row>
    <row r="45" spans="2:8" x14ac:dyDescent="0.2">
      <c r="B45" s="10" t="s">
        <v>46</v>
      </c>
      <c r="C45" s="22">
        <v>10172206.35</v>
      </c>
      <c r="D45" s="22">
        <v>-1324094.0199999996</v>
      </c>
      <c r="E45" s="26">
        <f t="shared" si="2"/>
        <v>8848112.3300000001</v>
      </c>
      <c r="F45" s="23">
        <v>8848112.3300000001</v>
      </c>
      <c r="G45" s="23">
        <v>8848112.3300000001</v>
      </c>
      <c r="H45" s="30">
        <f t="shared" si="3"/>
        <v>0</v>
      </c>
    </row>
    <row r="46" spans="2:8" ht="24" x14ac:dyDescent="0.2">
      <c r="B46" s="10" t="s">
        <v>47</v>
      </c>
      <c r="C46" s="22">
        <v>34280335.979999997</v>
      </c>
      <c r="D46" s="22">
        <v>9955497.8500000015</v>
      </c>
      <c r="E46" s="26">
        <f t="shared" si="2"/>
        <v>44235833.829999998</v>
      </c>
      <c r="F46" s="23">
        <v>44077133.950000003</v>
      </c>
      <c r="G46" s="23">
        <v>44077133.950000003</v>
      </c>
      <c r="H46" s="30">
        <f t="shared" si="3"/>
        <v>158699.87999999523</v>
      </c>
    </row>
    <row r="47" spans="2:8" x14ac:dyDescent="0.2">
      <c r="B47" s="10" t="s">
        <v>48</v>
      </c>
      <c r="C47" s="22">
        <v>50782716.32</v>
      </c>
      <c r="D47" s="22">
        <v>16790327.550000004</v>
      </c>
      <c r="E47" s="26">
        <f t="shared" si="2"/>
        <v>67573043.870000005</v>
      </c>
      <c r="F47" s="23">
        <v>67573043.870000005</v>
      </c>
      <c r="G47" s="23">
        <v>67573043.870000005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29002892.790000003</v>
      </c>
      <c r="D50" s="7">
        <f t="shared" ref="D50:H50" si="7">SUM(D51:D59)</f>
        <v>84173437.689999998</v>
      </c>
      <c r="E50" s="25">
        <f t="shared" si="7"/>
        <v>113176330.48000002</v>
      </c>
      <c r="F50" s="7">
        <f t="shared" si="7"/>
        <v>71810841.49000001</v>
      </c>
      <c r="G50" s="7">
        <f t="shared" si="7"/>
        <v>35437464.649999999</v>
      </c>
      <c r="H50" s="25">
        <f t="shared" si="7"/>
        <v>41365488.99000001</v>
      </c>
    </row>
    <row r="51" spans="2:8" x14ac:dyDescent="0.2">
      <c r="B51" s="10" t="s">
        <v>52</v>
      </c>
      <c r="C51" s="22">
        <v>10876544.85</v>
      </c>
      <c r="D51" s="22">
        <v>2292638.8700000048</v>
      </c>
      <c r="E51" s="26">
        <f t="shared" si="2"/>
        <v>13169183.720000004</v>
      </c>
      <c r="F51" s="23">
        <v>4000295.14</v>
      </c>
      <c r="G51" s="23">
        <v>3980068.7</v>
      </c>
      <c r="H51" s="30">
        <f t="shared" si="3"/>
        <v>9168888.5800000038</v>
      </c>
    </row>
    <row r="52" spans="2:8" x14ac:dyDescent="0.2">
      <c r="B52" s="10" t="s">
        <v>53</v>
      </c>
      <c r="C52" s="22">
        <v>5113314</v>
      </c>
      <c r="D52" s="22">
        <v>-4170285.5600000005</v>
      </c>
      <c r="E52" s="26">
        <f t="shared" si="2"/>
        <v>943028.43999999948</v>
      </c>
      <c r="F52" s="23">
        <v>768332.53</v>
      </c>
      <c r="G52" s="23">
        <v>676086.88</v>
      </c>
      <c r="H52" s="30">
        <f t="shared" si="3"/>
        <v>174695.90999999945</v>
      </c>
    </row>
    <row r="53" spans="2:8" ht="24" x14ac:dyDescent="0.2">
      <c r="B53" s="10" t="s">
        <v>54</v>
      </c>
      <c r="C53" s="22">
        <v>0</v>
      </c>
      <c r="D53" s="22">
        <v>198817.62</v>
      </c>
      <c r="E53" s="26">
        <f t="shared" si="2"/>
        <v>198817.62</v>
      </c>
      <c r="F53" s="23">
        <v>198817.62</v>
      </c>
      <c r="G53" s="23">
        <v>198817.62</v>
      </c>
      <c r="H53" s="30">
        <f t="shared" si="3"/>
        <v>0</v>
      </c>
    </row>
    <row r="54" spans="2:8" x14ac:dyDescent="0.2">
      <c r="B54" s="10" t="s">
        <v>55</v>
      </c>
      <c r="C54" s="22">
        <v>4854200</v>
      </c>
      <c r="D54" s="22">
        <v>32716499.93</v>
      </c>
      <c r="E54" s="26">
        <f t="shared" si="2"/>
        <v>37570699.93</v>
      </c>
      <c r="F54" s="23">
        <v>23882552.600000001</v>
      </c>
      <c r="G54" s="23">
        <v>21833692.600000001</v>
      </c>
      <c r="H54" s="30">
        <f t="shared" si="3"/>
        <v>13688147.329999998</v>
      </c>
    </row>
    <row r="55" spans="2:8" x14ac:dyDescent="0.2">
      <c r="B55" s="10" t="s">
        <v>56</v>
      </c>
      <c r="C55" s="22">
        <v>0</v>
      </c>
      <c r="D55" s="22">
        <v>2620000</v>
      </c>
      <c r="E55" s="26">
        <f t="shared" si="2"/>
        <v>2620000</v>
      </c>
      <c r="F55" s="23">
        <v>0</v>
      </c>
      <c r="G55" s="23">
        <v>0</v>
      </c>
      <c r="H55" s="30">
        <f t="shared" si="3"/>
        <v>2620000</v>
      </c>
    </row>
    <row r="56" spans="2:8" x14ac:dyDescent="0.2">
      <c r="B56" s="10" t="s">
        <v>57</v>
      </c>
      <c r="C56" s="22">
        <v>8118256.4400000004</v>
      </c>
      <c r="D56" s="22">
        <v>14496509.100000009</v>
      </c>
      <c r="E56" s="26">
        <f t="shared" si="2"/>
        <v>22614765.54000001</v>
      </c>
      <c r="F56" s="23">
        <v>9329086.5600000005</v>
      </c>
      <c r="G56" s="23">
        <v>5735377.04</v>
      </c>
      <c r="H56" s="30">
        <f t="shared" si="3"/>
        <v>13285678.98000001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36059835.229999997</v>
      </c>
      <c r="E58" s="26">
        <f t="shared" si="2"/>
        <v>36059835.229999997</v>
      </c>
      <c r="F58" s="23">
        <v>33631757.039999999</v>
      </c>
      <c r="G58" s="23">
        <v>3013421.81</v>
      </c>
      <c r="H58" s="30">
        <f t="shared" si="3"/>
        <v>2428078.1899999976</v>
      </c>
    </row>
    <row r="59" spans="2:8" x14ac:dyDescent="0.2">
      <c r="B59" s="10" t="s">
        <v>60</v>
      </c>
      <c r="C59" s="22">
        <v>40577.5</v>
      </c>
      <c r="D59" s="22">
        <v>-40577.5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233320406.38999999</v>
      </c>
      <c r="D60" s="7">
        <f t="shared" ref="D60:H60" si="8">SUM(D61:D63)</f>
        <v>332039769.82999998</v>
      </c>
      <c r="E60" s="25">
        <f t="shared" si="8"/>
        <v>565360176.22000003</v>
      </c>
      <c r="F60" s="7">
        <f t="shared" si="8"/>
        <v>211057045.41</v>
      </c>
      <c r="G60" s="7">
        <f t="shared" si="8"/>
        <v>204125998.59999999</v>
      </c>
      <c r="H60" s="25">
        <f t="shared" si="8"/>
        <v>354303130.81000006</v>
      </c>
    </row>
    <row r="61" spans="2:8" x14ac:dyDescent="0.2">
      <c r="B61" s="10" t="s">
        <v>62</v>
      </c>
      <c r="C61" s="22">
        <v>29102784.789999999</v>
      </c>
      <c r="D61" s="22">
        <v>370280520.05000001</v>
      </c>
      <c r="E61" s="26">
        <f t="shared" si="2"/>
        <v>399383304.84000003</v>
      </c>
      <c r="F61" s="23">
        <v>210425101.75</v>
      </c>
      <c r="G61" s="23">
        <v>203494054.94</v>
      </c>
      <c r="H61" s="30">
        <f t="shared" si="3"/>
        <v>188958203.09000003</v>
      </c>
    </row>
    <row r="62" spans="2:8" x14ac:dyDescent="0.2">
      <c r="B62" s="10" t="s">
        <v>63</v>
      </c>
      <c r="C62" s="22">
        <v>60000000</v>
      </c>
      <c r="D62" s="22">
        <v>101063471.51000001</v>
      </c>
      <c r="E62" s="26">
        <f t="shared" si="2"/>
        <v>161063471.50999999</v>
      </c>
      <c r="F62" s="23">
        <v>631943.66</v>
      </c>
      <c r="G62" s="23">
        <v>631943.66</v>
      </c>
      <c r="H62" s="30">
        <f t="shared" si="3"/>
        <v>160431527.84999999</v>
      </c>
    </row>
    <row r="63" spans="2:8" x14ac:dyDescent="0.2">
      <c r="B63" s="10" t="s">
        <v>64</v>
      </c>
      <c r="C63" s="22">
        <v>144217621.59999999</v>
      </c>
      <c r="D63" s="22">
        <v>-139304221.73000002</v>
      </c>
      <c r="E63" s="26">
        <f t="shared" si="2"/>
        <v>4913399.869999975</v>
      </c>
      <c r="F63" s="23">
        <v>0</v>
      </c>
      <c r="G63" s="23">
        <v>0</v>
      </c>
      <c r="H63" s="30">
        <f>SUM(E63-F63)</f>
        <v>4913399.869999975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1026587069.48</v>
      </c>
      <c r="D85" s="15">
        <f t="shared" ref="D85:H85" si="14">SUM(D86,D94,D104,D114,D124,D134,D138,D147,D151)</f>
        <v>84025530.849999994</v>
      </c>
      <c r="E85" s="27">
        <f t="shared" si="14"/>
        <v>1110612600.3299999</v>
      </c>
      <c r="F85" s="15">
        <f t="shared" si="14"/>
        <v>635701041.48000002</v>
      </c>
      <c r="G85" s="15">
        <f t="shared" si="14"/>
        <v>604045371.47000003</v>
      </c>
      <c r="H85" s="27">
        <f t="shared" si="14"/>
        <v>474911558.84999996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117803498.67999999</v>
      </c>
      <c r="D94" s="7">
        <f t="shared" ref="D94:H94" si="18">SUM(D95:D103)</f>
        <v>32309250.899999999</v>
      </c>
      <c r="E94" s="25">
        <f t="shared" si="18"/>
        <v>150112749.57999998</v>
      </c>
      <c r="F94" s="7">
        <f t="shared" si="18"/>
        <v>107151586.56</v>
      </c>
      <c r="G94" s="7">
        <f t="shared" si="18"/>
        <v>84664281.870000005</v>
      </c>
      <c r="H94" s="25">
        <f t="shared" si="18"/>
        <v>42961163.019999988</v>
      </c>
    </row>
    <row r="95" spans="2:8" ht="24" x14ac:dyDescent="0.2">
      <c r="B95" s="10" t="s">
        <v>22</v>
      </c>
      <c r="C95" s="22">
        <v>0</v>
      </c>
      <c r="D95" s="22">
        <v>2980</v>
      </c>
      <c r="E95" s="26">
        <f t="shared" si="17"/>
        <v>2980</v>
      </c>
      <c r="F95" s="23">
        <v>1510</v>
      </c>
      <c r="G95" s="23">
        <v>1510</v>
      </c>
      <c r="H95" s="30">
        <f t="shared" si="16"/>
        <v>1470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2698822.2899999996</v>
      </c>
      <c r="E98" s="26">
        <f t="shared" si="17"/>
        <v>2698822.2899999996</v>
      </c>
      <c r="F98" s="23">
        <v>1739576.73</v>
      </c>
      <c r="G98" s="23">
        <v>1708237.03</v>
      </c>
      <c r="H98" s="30">
        <f t="shared" si="16"/>
        <v>959245.55999999959</v>
      </c>
    </row>
    <row r="99" spans="2:18" ht="24" x14ac:dyDescent="0.2">
      <c r="B99" s="10" t="s">
        <v>26</v>
      </c>
      <c r="C99" s="22">
        <v>0</v>
      </c>
      <c r="D99" s="22">
        <v>39413.010000000009</v>
      </c>
      <c r="E99" s="26">
        <f t="shared" si="17"/>
        <v>39413.010000000009</v>
      </c>
      <c r="F99" s="23">
        <v>11912</v>
      </c>
      <c r="G99" s="23">
        <v>11912</v>
      </c>
      <c r="H99" s="30">
        <f t="shared" si="16"/>
        <v>27501.010000000009</v>
      </c>
      <c r="J99" s="18"/>
    </row>
    <row r="100" spans="2:18" x14ac:dyDescent="0.2">
      <c r="B100" s="10" t="s">
        <v>27</v>
      </c>
      <c r="C100" s="22">
        <v>114539999.94</v>
      </c>
      <c r="D100" s="22">
        <v>2180000.0600000024</v>
      </c>
      <c r="E100" s="26">
        <f t="shared" si="17"/>
        <v>116720000</v>
      </c>
      <c r="F100" s="23">
        <v>82284276.120000005</v>
      </c>
      <c r="G100" s="23">
        <v>79192279.680000007</v>
      </c>
      <c r="H100" s="30">
        <f t="shared" si="16"/>
        <v>34435723.879999995</v>
      </c>
      <c r="R100" s="2"/>
    </row>
    <row r="101" spans="2:18" ht="24" x14ac:dyDescent="0.2">
      <c r="B101" s="10" t="s">
        <v>28</v>
      </c>
      <c r="C101" s="22">
        <v>0</v>
      </c>
      <c r="D101" s="22">
        <v>25647224.549999997</v>
      </c>
      <c r="E101" s="26">
        <f t="shared" si="17"/>
        <v>25647224.549999997</v>
      </c>
      <c r="F101" s="23">
        <v>19941416.550000001</v>
      </c>
      <c r="G101" s="23">
        <v>577448</v>
      </c>
      <c r="H101" s="30">
        <f t="shared" si="16"/>
        <v>5705807.9999999963</v>
      </c>
    </row>
    <row r="102" spans="2:18" ht="12.6" customHeight="1" x14ac:dyDescent="0.2">
      <c r="B102" s="10" t="s">
        <v>29</v>
      </c>
      <c r="C102" s="22">
        <v>3263498.74</v>
      </c>
      <c r="D102" s="22">
        <v>1724764.3499999996</v>
      </c>
      <c r="E102" s="26">
        <f t="shared" si="17"/>
        <v>4988263.09</v>
      </c>
      <c r="F102" s="23">
        <v>3164191.16</v>
      </c>
      <c r="G102" s="23">
        <v>3164191.16</v>
      </c>
      <c r="H102" s="30">
        <f t="shared" si="16"/>
        <v>1824071.9299999997</v>
      </c>
    </row>
    <row r="103" spans="2:18" ht="24.6" customHeight="1" x14ac:dyDescent="0.2">
      <c r="B103" s="10" t="s">
        <v>30</v>
      </c>
      <c r="C103" s="22">
        <v>0</v>
      </c>
      <c r="D103" s="22">
        <v>16046.639999999996</v>
      </c>
      <c r="E103" s="26">
        <f t="shared" si="17"/>
        <v>16046.639999999996</v>
      </c>
      <c r="F103" s="23">
        <v>8704</v>
      </c>
      <c r="G103" s="23">
        <v>8704</v>
      </c>
      <c r="H103" s="30">
        <f t="shared" si="16"/>
        <v>7342.6399999999958</v>
      </c>
    </row>
    <row r="104" spans="2:18" ht="24" x14ac:dyDescent="0.2">
      <c r="B104" s="17" t="s">
        <v>31</v>
      </c>
      <c r="C104" s="7">
        <f>SUM(C105:C113)</f>
        <v>311836837.68000001</v>
      </c>
      <c r="D104" s="7">
        <f t="shared" ref="D104:H104" si="19">SUM(D105:D113)</f>
        <v>2867125.9400000051</v>
      </c>
      <c r="E104" s="25">
        <f t="shared" si="19"/>
        <v>314703963.62</v>
      </c>
      <c r="F104" s="7">
        <f t="shared" si="19"/>
        <v>198605420.84</v>
      </c>
      <c r="G104" s="7">
        <f t="shared" si="19"/>
        <v>195530119.60000002</v>
      </c>
      <c r="H104" s="25">
        <f t="shared" si="19"/>
        <v>116098542.78</v>
      </c>
    </row>
    <row r="105" spans="2:18" x14ac:dyDescent="0.2">
      <c r="B105" s="10" t="s">
        <v>32</v>
      </c>
      <c r="C105" s="22">
        <v>0</v>
      </c>
      <c r="D105" s="22">
        <v>177850</v>
      </c>
      <c r="E105" s="26">
        <f t="shared" si="17"/>
        <v>177850</v>
      </c>
      <c r="F105" s="23">
        <v>0</v>
      </c>
      <c r="G105" s="23">
        <v>0</v>
      </c>
      <c r="H105" s="30">
        <f t="shared" si="16"/>
        <v>177850</v>
      </c>
    </row>
    <row r="106" spans="2:18" x14ac:dyDescent="0.2">
      <c r="B106" s="10" t="s">
        <v>33</v>
      </c>
      <c r="C106" s="22">
        <v>79297043.379999995</v>
      </c>
      <c r="D106" s="22">
        <v>20257086.049999997</v>
      </c>
      <c r="E106" s="26">
        <f t="shared" si="17"/>
        <v>99554129.429999992</v>
      </c>
      <c r="F106" s="23">
        <v>70659683.650000006</v>
      </c>
      <c r="G106" s="23">
        <v>70643511.730000004</v>
      </c>
      <c r="H106" s="30">
        <f t="shared" si="16"/>
        <v>28894445.779999986</v>
      </c>
    </row>
    <row r="107" spans="2:18" ht="24" x14ac:dyDescent="0.2">
      <c r="B107" s="10" t="s">
        <v>34</v>
      </c>
      <c r="C107" s="22">
        <v>8443350</v>
      </c>
      <c r="D107" s="22">
        <v>12474154.43</v>
      </c>
      <c r="E107" s="26">
        <f t="shared" si="17"/>
        <v>20917504.43</v>
      </c>
      <c r="F107" s="23">
        <v>7833633.8899999997</v>
      </c>
      <c r="G107" s="23">
        <v>7748895.8899999997</v>
      </c>
      <c r="H107" s="30">
        <f t="shared" si="16"/>
        <v>13083870.539999999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218273444.30000001</v>
      </c>
      <c r="D109" s="22">
        <v>-28218964.539999992</v>
      </c>
      <c r="E109" s="26">
        <f t="shared" si="17"/>
        <v>190054479.76000002</v>
      </c>
      <c r="F109" s="23">
        <v>116112103.3</v>
      </c>
      <c r="G109" s="23">
        <v>113137711.98</v>
      </c>
      <c r="H109" s="30">
        <f t="shared" si="16"/>
        <v>73942376.460000023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5823000</v>
      </c>
      <c r="D113" s="22">
        <v>-1823000</v>
      </c>
      <c r="E113" s="26">
        <f t="shared" si="17"/>
        <v>4000000</v>
      </c>
      <c r="F113" s="23">
        <v>4000000</v>
      </c>
      <c r="G113" s="23">
        <v>4000000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48533801.960000001</v>
      </c>
      <c r="D114" s="7">
        <f t="shared" ref="D114:H114" si="20">SUM(D115:D123)</f>
        <v>44881329.609999999</v>
      </c>
      <c r="E114" s="25">
        <f t="shared" si="20"/>
        <v>93415131.570000008</v>
      </c>
      <c r="F114" s="7">
        <f t="shared" si="20"/>
        <v>83356408.969999999</v>
      </c>
      <c r="G114" s="7">
        <f t="shared" si="20"/>
        <v>83032408.969999999</v>
      </c>
      <c r="H114" s="25">
        <f t="shared" si="20"/>
        <v>10058722.600000013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48533801.960000001</v>
      </c>
      <c r="D118" s="22">
        <v>27980930.590000004</v>
      </c>
      <c r="E118" s="26">
        <f t="shared" si="17"/>
        <v>76514732.550000012</v>
      </c>
      <c r="F118" s="23">
        <v>66456010.390000001</v>
      </c>
      <c r="G118" s="23">
        <v>66132010.390000001</v>
      </c>
      <c r="H118" s="30">
        <f t="shared" si="16"/>
        <v>10058722.160000011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16900399.02</v>
      </c>
      <c r="E121" s="26">
        <f t="shared" si="17"/>
        <v>16900399.02</v>
      </c>
      <c r="F121" s="23">
        <v>16900398.579999998</v>
      </c>
      <c r="G121" s="23">
        <v>16900398.579999998</v>
      </c>
      <c r="H121" s="30">
        <f t="shared" si="16"/>
        <v>0.44000000134110451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14154499.999999996</v>
      </c>
      <c r="E124" s="25">
        <f t="shared" si="21"/>
        <v>14154499.999999996</v>
      </c>
      <c r="F124" s="7">
        <f t="shared" si="21"/>
        <v>8500000</v>
      </c>
      <c r="G124" s="7">
        <f t="shared" si="21"/>
        <v>8500000</v>
      </c>
      <c r="H124" s="25">
        <f t="shared" si="21"/>
        <v>5654499.9999999963</v>
      </c>
    </row>
    <row r="125" spans="2:8" x14ac:dyDescent="0.2">
      <c r="B125" s="10" t="s">
        <v>52</v>
      </c>
      <c r="C125" s="22">
        <v>0</v>
      </c>
      <c r="D125" s="22">
        <v>1019500</v>
      </c>
      <c r="E125" s="26">
        <f t="shared" si="17"/>
        <v>1019500</v>
      </c>
      <c r="F125" s="23">
        <v>0</v>
      </c>
      <c r="G125" s="23">
        <v>0</v>
      </c>
      <c r="H125" s="30">
        <f t="shared" si="16"/>
        <v>1019500</v>
      </c>
    </row>
    <row r="126" spans="2:8" x14ac:dyDescent="0.2">
      <c r="B126" s="10" t="s">
        <v>53</v>
      </c>
      <c r="C126" s="22">
        <v>0</v>
      </c>
      <c r="D126" s="22">
        <v>3295000</v>
      </c>
      <c r="E126" s="26">
        <f t="shared" si="17"/>
        <v>3295000</v>
      </c>
      <c r="F126" s="23">
        <v>0</v>
      </c>
      <c r="G126" s="23">
        <v>0</v>
      </c>
      <c r="H126" s="30">
        <f t="shared" si="16"/>
        <v>3295000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9839999.9999999963</v>
      </c>
      <c r="E128" s="26">
        <f t="shared" si="17"/>
        <v>9839999.9999999963</v>
      </c>
      <c r="F128" s="23">
        <v>8500000</v>
      </c>
      <c r="G128" s="23">
        <v>8500000</v>
      </c>
      <c r="H128" s="30">
        <f t="shared" si="16"/>
        <v>1339999.9999999963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411367919.57999998</v>
      </c>
      <c r="D134" s="7">
        <f t="shared" ref="D134:H134" si="22">SUM(D135:D137)</f>
        <v>-14098724.29999999</v>
      </c>
      <c r="E134" s="25">
        <f t="shared" si="22"/>
        <v>397269195.27999997</v>
      </c>
      <c r="F134" s="7">
        <f t="shared" si="22"/>
        <v>97717327.280000001</v>
      </c>
      <c r="G134" s="7">
        <f t="shared" si="22"/>
        <v>91948263.200000003</v>
      </c>
      <c r="H134" s="25">
        <f t="shared" si="22"/>
        <v>299551868</v>
      </c>
    </row>
    <row r="135" spans="2:8" x14ac:dyDescent="0.2">
      <c r="B135" s="10" t="s">
        <v>62</v>
      </c>
      <c r="C135" s="22">
        <v>371367919.57999998</v>
      </c>
      <c r="D135" s="23">
        <v>-33726897.639999986</v>
      </c>
      <c r="E135" s="26">
        <f t="shared" si="17"/>
        <v>337641021.94</v>
      </c>
      <c r="F135" s="23">
        <v>94634399.060000002</v>
      </c>
      <c r="G135" s="23">
        <v>88865334.980000004</v>
      </c>
      <c r="H135" s="30">
        <f t="shared" si="16"/>
        <v>243006622.88</v>
      </c>
    </row>
    <row r="136" spans="2:8" x14ac:dyDescent="0.2">
      <c r="B136" s="10" t="s">
        <v>63</v>
      </c>
      <c r="C136" s="22">
        <v>40000000</v>
      </c>
      <c r="D136" s="23">
        <v>19628173.339999996</v>
      </c>
      <c r="E136" s="26">
        <f t="shared" si="17"/>
        <v>59628173.339999996</v>
      </c>
      <c r="F136" s="23">
        <v>3082928.22</v>
      </c>
      <c r="G136" s="23">
        <v>3082928.22</v>
      </c>
      <c r="H136" s="30">
        <f t="shared" si="16"/>
        <v>56545245.119999997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137045011.57999998</v>
      </c>
      <c r="D151" s="7">
        <f t="shared" ref="D151:H151" si="25">SUM(D152:D158)</f>
        <v>3912048.6999999955</v>
      </c>
      <c r="E151" s="25">
        <f t="shared" si="25"/>
        <v>140957060.28</v>
      </c>
      <c r="F151" s="7">
        <f t="shared" si="25"/>
        <v>140370297.83000001</v>
      </c>
      <c r="G151" s="7">
        <f t="shared" si="25"/>
        <v>140370297.83000001</v>
      </c>
      <c r="H151" s="25">
        <f t="shared" si="25"/>
        <v>586762.44999999995</v>
      </c>
    </row>
    <row r="152" spans="2:8" x14ac:dyDescent="0.2">
      <c r="B152" s="10" t="s">
        <v>79</v>
      </c>
      <c r="C152" s="22">
        <v>119218330.26000001</v>
      </c>
      <c r="D152" s="23">
        <v>112782.62999999523</v>
      </c>
      <c r="E152" s="26">
        <f t="shared" si="17"/>
        <v>119331112.89</v>
      </c>
      <c r="F152" s="23">
        <v>119331112.89</v>
      </c>
      <c r="G152" s="23">
        <v>119331112.89</v>
      </c>
      <c r="H152" s="30">
        <f t="shared" si="16"/>
        <v>0</v>
      </c>
    </row>
    <row r="153" spans="2:8" x14ac:dyDescent="0.2">
      <c r="B153" s="10" t="s">
        <v>80</v>
      </c>
      <c r="C153" s="22">
        <v>17239918.870000001</v>
      </c>
      <c r="D153" s="23">
        <v>3799266.0700000003</v>
      </c>
      <c r="E153" s="26">
        <f t="shared" si="17"/>
        <v>21039184.940000001</v>
      </c>
      <c r="F153" s="23">
        <v>21039184.940000001</v>
      </c>
      <c r="G153" s="23">
        <v>21039184.940000001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586762.44999999995</v>
      </c>
      <c r="D155" s="23">
        <v>0</v>
      </c>
      <c r="E155" s="26">
        <f t="shared" si="26"/>
        <v>586762.44999999995</v>
      </c>
      <c r="F155" s="23">
        <v>0</v>
      </c>
      <c r="G155" s="23">
        <v>0</v>
      </c>
      <c r="H155" s="30">
        <f t="shared" si="27"/>
        <v>586762.44999999995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4198275891.8699994</v>
      </c>
      <c r="D160" s="21">
        <f t="shared" ref="D160:G160" si="28">SUM(D10,D85)</f>
        <v>928596585.14999998</v>
      </c>
      <c r="E160" s="28">
        <f>SUM(E10,E85)</f>
        <v>5126872477.0200005</v>
      </c>
      <c r="F160" s="21">
        <f t="shared" si="28"/>
        <v>3911460606.0299993</v>
      </c>
      <c r="G160" s="21">
        <f t="shared" si="28"/>
        <v>3814338955.9000006</v>
      </c>
      <c r="H160" s="28">
        <f>SUM(H10,H85)</f>
        <v>1215411870.99</v>
      </c>
    </row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2023-04-18T18:38:16Z</cp:lastPrinted>
  <dcterms:created xsi:type="dcterms:W3CDTF">2020-01-08T21:14:59Z</dcterms:created>
  <dcterms:modified xsi:type="dcterms:W3CDTF">2023-10-19T21:03:25Z</dcterms:modified>
</cp:coreProperties>
</file>